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4_Educacion\1.4.4_Edu_superior\"/>
    </mc:Choice>
  </mc:AlternateContent>
  <xr:revisionPtr revIDLastSave="0" documentId="13_ncr:1_{30FF6432-F9BF-49A9-B885-9194C845D5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o" sheetId="2" r:id="rId1"/>
    <sheet name="Indicador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3" i="4" l="1"/>
  <c r="Q2" i="4"/>
  <c r="N2" i="4"/>
  <c r="O2" i="4"/>
  <c r="P2" i="4"/>
  <c r="P23" i="4"/>
  <c r="P3" i="4"/>
  <c r="P4" i="4"/>
  <c r="P5" i="4"/>
  <c r="P6" i="4"/>
  <c r="P7" i="4"/>
  <c r="P8" i="4"/>
  <c r="P9" i="4"/>
  <c r="P10" i="4"/>
  <c r="P11" i="4"/>
  <c r="P17" i="4"/>
  <c r="P18" i="4"/>
  <c r="P19" i="4"/>
  <c r="P20" i="4"/>
  <c r="P21" i="4"/>
  <c r="P22" i="4"/>
  <c r="O3" i="4"/>
  <c r="O4" i="4"/>
  <c r="O5" i="4"/>
  <c r="O6" i="4"/>
  <c r="O7" i="4"/>
  <c r="O8" i="4"/>
  <c r="O9" i="4"/>
  <c r="O10" i="4"/>
  <c r="O11" i="4"/>
  <c r="O12" i="4"/>
  <c r="O17" i="4"/>
  <c r="O18" i="4"/>
  <c r="O19" i="4"/>
  <c r="O20" i="4"/>
  <c r="O21" i="4"/>
  <c r="O22" i="4"/>
  <c r="O23" i="4"/>
  <c r="O24" i="4"/>
  <c r="N3" i="4"/>
  <c r="N4" i="4"/>
  <c r="N5" i="4"/>
  <c r="N6" i="4"/>
  <c r="N7" i="4"/>
  <c r="N8" i="4"/>
  <c r="N9" i="4"/>
  <c r="N10" i="4"/>
  <c r="N11" i="4"/>
  <c r="N12" i="4"/>
  <c r="N17" i="4"/>
  <c r="N18" i="4"/>
  <c r="N19" i="4"/>
  <c r="N20" i="4"/>
  <c r="N21" i="4"/>
  <c r="N22" i="4"/>
  <c r="N23" i="4"/>
  <c r="N24" i="4"/>
  <c r="M2" i="4"/>
  <c r="M25" i="4"/>
  <c r="M24" i="4"/>
  <c r="M23" i="4"/>
  <c r="Q22" i="4"/>
  <c r="M22" i="4"/>
  <c r="Q21" i="4"/>
  <c r="M21" i="4"/>
  <c r="Q20" i="4"/>
  <c r="M20" i="4"/>
  <c r="Q19" i="4"/>
  <c r="M19" i="4"/>
  <c r="Q18" i="4"/>
  <c r="M18" i="4"/>
  <c r="Q17" i="4"/>
  <c r="M17" i="4"/>
  <c r="M13" i="4"/>
  <c r="M12" i="4"/>
  <c r="Q11" i="4"/>
  <c r="M11" i="4"/>
  <c r="Q10" i="4"/>
  <c r="M10" i="4"/>
  <c r="Q9" i="4"/>
  <c r="M9" i="4"/>
  <c r="Q8" i="4"/>
  <c r="M8" i="4"/>
  <c r="Q7" i="4"/>
  <c r="M7" i="4"/>
  <c r="Q6" i="4"/>
  <c r="M6" i="4"/>
  <c r="Q5" i="4"/>
  <c r="M5" i="4"/>
  <c r="Q4" i="4"/>
  <c r="M4" i="4"/>
  <c r="Q3" i="4"/>
  <c r="M3" i="4"/>
</calcChain>
</file>

<file path=xl/sharedStrings.xml><?xml version="1.0" encoding="utf-8"?>
<sst xmlns="http://schemas.openxmlformats.org/spreadsheetml/2006/main" count="264" uniqueCount="65">
  <si>
    <t>2012-14</t>
  </si>
  <si>
    <t>2013-15</t>
  </si>
  <si>
    <t>2014-16</t>
  </si>
  <si>
    <t>2015-17</t>
  </si>
  <si>
    <t>2016-18</t>
  </si>
  <si>
    <t>2017-19</t>
  </si>
  <si>
    <t>2018-20</t>
  </si>
  <si>
    <t>2019-21</t>
  </si>
  <si>
    <t>2020-22</t>
  </si>
  <si>
    <t>2021-23</t>
  </si>
  <si>
    <t>2022-24</t>
  </si>
  <si>
    <t>2023-25</t>
  </si>
  <si>
    <t>Retención</t>
  </si>
  <si>
    <t>Deserción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</si>
  <si>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</si>
  <si>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</si>
  <si>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</si>
  <si>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</si>
  <si>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</si>
  <si>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</si>
  <si>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</si>
  <si>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</si>
  <si>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Titulación</t>
  </si>
  <si>
    <t>Colocación</t>
  </si>
  <si>
    <t>Egreso</t>
  </si>
  <si>
    <t>Próxima actualización</t>
  </si>
  <si>
    <t>Número y porcentaje</t>
  </si>
  <si>
    <t xml:space="preserve">Indicadores educativos en materia de ingresos, egresos, rezagados, abandono y eficiencia educativa en términos relativos y absolutos. </t>
  </si>
  <si>
    <t>Local</t>
  </si>
  <si>
    <t>Indicadores educativos UTR</t>
  </si>
  <si>
    <t>Anual</t>
  </si>
  <si>
    <t>2012-2024</t>
  </si>
  <si>
    <t>Ciclo Escolar</t>
  </si>
  <si>
    <t>Nivel Educativo</t>
  </si>
  <si>
    <t>Nuevo ingreso</t>
  </si>
  <si>
    <t>Reinscritos</t>
  </si>
  <si>
    <t>Índice De Colocación</t>
  </si>
  <si>
    <t>TSU</t>
  </si>
  <si>
    <t>NA</t>
  </si>
  <si>
    <t>ND</t>
  </si>
  <si>
    <t>Licenciatura</t>
  </si>
  <si>
    <t>Nota</t>
  </si>
  <si>
    <t>NA= sin datos</t>
  </si>
  <si>
    <t>ND= en proceso</t>
  </si>
  <si>
    <t>CVE_ENT</t>
  </si>
  <si>
    <t>Entidad federativa</t>
  </si>
  <si>
    <t>CVE_MUN</t>
  </si>
  <si>
    <t>Municipio</t>
  </si>
  <si>
    <t>Plantel</t>
  </si>
  <si>
    <t>01</t>
  </si>
  <si>
    <t>Aguascalientes</t>
  </si>
  <si>
    <t>010</t>
  </si>
  <si>
    <t>El Llano</t>
  </si>
  <si>
    <t>UTR</t>
  </si>
  <si>
    <t xml:space="preserve">Retención: porcentaje de estudiantes que continúan sus estudios respecto a los que ingresaron en un periodo anterior. </t>
  </si>
  <si>
    <t xml:space="preserve">Deserción escolar: porcentaje de estudiantes qu no se reinscriben en el siguiente periodo escolar. </t>
  </si>
  <si>
    <t>Eficiencia Terminal de Egreso</t>
  </si>
  <si>
    <t xml:space="preserve">Eficiencia Terminal de Titulación </t>
  </si>
  <si>
    <t xml:space="preserve">Eficienica terminal de egreso: porcentaje de estudiantes que egresan de un programa educativo respecto al número de estudiantes que ingresaron en la cohorte de referencia. </t>
  </si>
  <si>
    <t xml:space="preserve">Eficiencia terminal de titulación: porcentaje de estudiantes que, habiendo egresado de un programa educativo, logran obtener el titulo correspondiente con base en la misma cohorte de ingreso. </t>
  </si>
  <si>
    <t xml:space="preserve">índice de colocación: porcentaje de egresados de un programa educativo que se insertan en el mecado laboral en el periodo de referencia. </t>
  </si>
  <si>
    <t>Principales indicadores educativos UTR</t>
  </si>
  <si>
    <t>Universidad Tecnológica El Retoño (UTR).Departamento de Control Escolar.</t>
  </si>
  <si>
    <t>Enero 2026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</si>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</sst>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1" fillId="2" borderId="0" xfId="2" applyFont="1" applyFill="1"/>
    <xf numFmtId="0" fontId="1" fillId="2" borderId="1" xfId="2" applyFont="1" applyFill="1" applyBorder="1"/>
    <xf numFmtId="0" fontId="0" fillId="0" borderId="1" xfId="0" applyBorder="1" applyAlignment="1">
      <alignment vertical="center"/>
    </xf>
    <xf numFmtId="0" fontId="1" fillId="2" borderId="1" xfId="2" applyFont="1" applyFill="1" applyBorder="1" applyAlignment="1">
      <alignment vertical="center"/>
    </xf>
    <xf numFmtId="0" fontId="1" fillId="2" borderId="1" xfId="2" applyFont="1" applyFill="1" applyBorder="1" applyAlignment="1">
      <alignment horizontal="left"/>
    </xf>
    <xf numFmtId="49" fontId="1" fillId="2" borderId="1" xfId="2" applyNumberFormat="1" applyFont="1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9" fontId="0" fillId="4" borderId="1" xfId="1" applyFont="1" applyFill="1" applyBorder="1" applyAlignment="1">
      <alignment horizontal="right"/>
    </xf>
    <xf numFmtId="0" fontId="5" fillId="0" borderId="1" xfId="0" applyFont="1" applyBorder="1"/>
    <xf numFmtId="0" fontId="5" fillId="4" borderId="1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wrapText="1"/>
    </xf>
    <xf numFmtId="0" fontId="1" fillId="2" borderId="1" xfId="2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2" applyFont="1" applyFill="1" applyBorder="1" applyAlignment="1">
      <alignment horizontal="left" vertical="center"/>
    </xf>
    <xf numFmtId="0" fontId="2" fillId="2" borderId="3" xfId="2" applyFont="1" applyFill="1" applyBorder="1" applyAlignment="1">
      <alignment horizontal="left"/>
    </xf>
  </cellXfs>
  <cellStyles count="3">
    <cellStyle name="Normal" xfId="0" builtinId="0"/>
    <cellStyle name="Normal 2 2" xfId="2" xr:uid="{426F0C6F-9450-4511-A1CD-4FE9326C415A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F4AC-9A10-4659-8F12-EE250D76FC57}">
  <dimension ref="A1:I17"/>
  <sheetViews>
    <sheetView showGridLines="0" tabSelected="1" workbookViewId="0">
      <selection activeCell="B9" sqref="B9"/>
    </sheetView>
  </sheetViews>
  <sheetFormatPr baseColWidth="10" defaultColWidth="10.28515625" defaultRowHeight="15" x14ac:dyDescent="0.25"/>
  <cols>
    <col min="1" max="1" width="34.42578125" style="1" customWidth="1"/>
    <col min="2" max="2" width="68.42578125" style="1" customWidth="1"/>
    <col min="3" max="16384" width="10.28515625" style="1"/>
  </cols>
  <sheetData>
    <row r="1" spans="1:9" x14ac:dyDescent="0.25">
      <c r="A1" s="30" t="s">
        <v>61</v>
      </c>
      <c r="B1" s="30"/>
    </row>
    <row r="2" spans="1:9" x14ac:dyDescent="0.25">
      <c r="A2" s="2" t="s">
        <v>14</v>
      </c>
      <c r="B2" s="3" t="s">
        <v>29</v>
      </c>
    </row>
    <row r="3" spans="1:9" x14ac:dyDescent="0.25">
      <c r="A3" s="2" t="s">
        <v>15</v>
      </c>
      <c r="B3" s="2" t="s">
        <v>26</v>
      </c>
    </row>
    <row r="4" spans="1:9" ht="30" x14ac:dyDescent="0.25">
      <c r="A4" s="4" t="s">
        <v>16</v>
      </c>
      <c r="B4" s="10" t="s">
        <v>27</v>
      </c>
    </row>
    <row r="5" spans="1:9" x14ac:dyDescent="0.25">
      <c r="A5" s="4" t="s">
        <v>17</v>
      </c>
      <c r="B5" s="2" t="s">
        <v>30</v>
      </c>
    </row>
    <row r="6" spans="1:9" x14ac:dyDescent="0.25">
      <c r="A6" s="4" t="s">
        <v>18</v>
      </c>
      <c r="B6" s="9" t="s">
        <v>62</v>
      </c>
    </row>
    <row r="7" spans="1:9" x14ac:dyDescent="0.25">
      <c r="A7" s="4" t="s">
        <v>19</v>
      </c>
      <c r="B7" s="5" t="s">
        <v>31</v>
      </c>
    </row>
    <row r="8" spans="1:9" x14ac:dyDescent="0.25">
      <c r="A8" s="2" t="s">
        <v>20</v>
      </c>
      <c r="B8" s="2" t="s">
        <v>28</v>
      </c>
    </row>
    <row r="9" spans="1:9" x14ac:dyDescent="0.25">
      <c r="A9" s="2" t="s">
        <v>21</v>
      </c>
      <c r="B9" s="6" t="s">
        <v>64</v>
      </c>
    </row>
    <row r="10" spans="1:9" x14ac:dyDescent="0.25">
      <c r="A10" s="4" t="s">
        <v>25</v>
      </c>
      <c r="B10" s="6" t="s">
        <v>63</v>
      </c>
    </row>
    <row r="11" spans="1:9" x14ac:dyDescent="0.25">
      <c r="A11" s="29" t="s">
        <v>41</v>
      </c>
      <c r="B11" s="2" t="s">
        <v>42</v>
      </c>
    </row>
    <row r="12" spans="1:9" x14ac:dyDescent="0.25">
      <c r="A12" s="29"/>
      <c r="B12" s="2" t="s">
        <v>43</v>
      </c>
    </row>
    <row r="13" spans="1:9" ht="30" x14ac:dyDescent="0.25">
      <c r="A13" s="29"/>
      <c r="B13" s="27" t="s">
        <v>54</v>
      </c>
    </row>
    <row r="14" spans="1:9" ht="30" x14ac:dyDescent="0.25">
      <c r="A14" s="29"/>
      <c r="B14" s="27" t="s">
        <v>55</v>
      </c>
    </row>
    <row r="15" spans="1:9" ht="45.75" customHeight="1" x14ac:dyDescent="0.25">
      <c r="A15" s="29"/>
      <c r="B15" s="28" t="s">
        <v>58</v>
      </c>
      <c r="C15" s="26"/>
      <c r="D15" s="26"/>
      <c r="E15" s="26"/>
      <c r="F15" s="26"/>
      <c r="G15" s="26"/>
      <c r="H15" s="26"/>
      <c r="I15" s="26"/>
    </row>
    <row r="16" spans="1:9" ht="45" x14ac:dyDescent="0.25">
      <c r="A16" s="29"/>
      <c r="B16" s="27" t="s">
        <v>59</v>
      </c>
    </row>
    <row r="17" spans="1:2" ht="30" x14ac:dyDescent="0.25">
      <c r="A17" s="29"/>
      <c r="B17" s="27" t="s">
        <v>60</v>
      </c>
    </row>
  </sheetData>
  <mergeCells count="2">
    <mergeCell ref="A11:A17"/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59D3-3F00-4E3F-9140-A6533E753717}">
  <dimension ref="A1:Q25"/>
  <sheetViews>
    <sheetView workbookViewId="0">
      <selection activeCell="G30" sqref="G30"/>
    </sheetView>
  </sheetViews>
  <sheetFormatPr baseColWidth="10" defaultRowHeight="15" x14ac:dyDescent="0.25"/>
  <cols>
    <col min="1" max="1" width="12" style="7" customWidth="1"/>
    <col min="2" max="2" width="17.28515625" style="7" customWidth="1"/>
    <col min="3" max="3" width="12" style="7" customWidth="1"/>
    <col min="4" max="5" width="16.5703125" style="7" customWidth="1"/>
    <col min="6" max="6" width="19" style="7" customWidth="1"/>
    <col min="7" max="7" width="16.5703125" style="7" customWidth="1"/>
    <col min="8" max="10" width="17.5703125" style="7" customWidth="1"/>
    <col min="11" max="11" width="22.7109375" style="7" customWidth="1"/>
    <col min="12" max="12" width="17.5703125" style="7" customWidth="1"/>
    <col min="13" max="16" width="19.140625" style="7" customWidth="1"/>
    <col min="17" max="17" width="20.85546875" style="7" customWidth="1"/>
    <col min="18" max="16384" width="11.42578125" style="7"/>
  </cols>
  <sheetData>
    <row r="1" spans="1:17" ht="30" x14ac:dyDescent="0.25">
      <c r="A1" s="20" t="s">
        <v>44</v>
      </c>
      <c r="B1" s="21" t="s">
        <v>45</v>
      </c>
      <c r="C1" s="22" t="s">
        <v>46</v>
      </c>
      <c r="D1" s="21" t="s">
        <v>47</v>
      </c>
      <c r="E1" s="21" t="s">
        <v>48</v>
      </c>
      <c r="F1" s="11" t="s">
        <v>33</v>
      </c>
      <c r="G1" s="11" t="s">
        <v>32</v>
      </c>
      <c r="H1" s="11" t="s">
        <v>34</v>
      </c>
      <c r="I1" s="11" t="s">
        <v>35</v>
      </c>
      <c r="J1" s="11" t="s">
        <v>24</v>
      </c>
      <c r="K1" s="12" t="s">
        <v>23</v>
      </c>
      <c r="L1" s="12" t="s">
        <v>22</v>
      </c>
      <c r="M1" s="11" t="s">
        <v>12</v>
      </c>
      <c r="N1" s="11" t="s">
        <v>13</v>
      </c>
      <c r="O1" s="11" t="s">
        <v>56</v>
      </c>
      <c r="P1" s="11" t="s">
        <v>57</v>
      </c>
      <c r="Q1" s="11" t="s">
        <v>36</v>
      </c>
    </row>
    <row r="2" spans="1:17" x14ac:dyDescent="0.25">
      <c r="A2" s="23" t="s">
        <v>49</v>
      </c>
      <c r="B2" s="24" t="s">
        <v>50</v>
      </c>
      <c r="C2" s="23" t="s">
        <v>51</v>
      </c>
      <c r="D2" s="25" t="s">
        <v>52</v>
      </c>
      <c r="E2" s="25" t="s">
        <v>53</v>
      </c>
      <c r="F2" s="13" t="s">
        <v>37</v>
      </c>
      <c r="G2" s="13" t="s">
        <v>0</v>
      </c>
      <c r="H2" s="14">
        <v>259</v>
      </c>
      <c r="I2" s="15">
        <v>210</v>
      </c>
      <c r="J2" s="16">
        <v>147</v>
      </c>
      <c r="K2" s="16">
        <v>17</v>
      </c>
      <c r="L2" s="16">
        <v>147</v>
      </c>
      <c r="M2" s="17">
        <f>SUM(I2/H2)</f>
        <v>0.81081081081081086</v>
      </c>
      <c r="N2" s="17">
        <f>(1-(I2/((H2+I2)-J2)))</f>
        <v>0.34782608695652173</v>
      </c>
      <c r="O2" s="17">
        <f>J2/(H2+I2)</f>
        <v>0.31343283582089554</v>
      </c>
      <c r="P2" s="17">
        <f>L2/J2</f>
        <v>1</v>
      </c>
      <c r="Q2" s="17">
        <f>SUM(K2/J2)</f>
        <v>0.11564625850340136</v>
      </c>
    </row>
    <row r="3" spans="1:17" x14ac:dyDescent="0.25">
      <c r="A3" s="23" t="s">
        <v>49</v>
      </c>
      <c r="B3" s="24" t="s">
        <v>50</v>
      </c>
      <c r="C3" s="23" t="s">
        <v>51</v>
      </c>
      <c r="D3" s="25" t="s">
        <v>52</v>
      </c>
      <c r="E3" s="25" t="s">
        <v>53</v>
      </c>
      <c r="F3" s="13" t="s">
        <v>37</v>
      </c>
      <c r="G3" s="13" t="s">
        <v>1</v>
      </c>
      <c r="H3" s="14">
        <v>187</v>
      </c>
      <c r="I3" s="15">
        <v>152</v>
      </c>
      <c r="J3" s="16">
        <v>89</v>
      </c>
      <c r="K3" s="16">
        <v>10</v>
      </c>
      <c r="L3" s="16">
        <v>89</v>
      </c>
      <c r="M3" s="17">
        <f t="shared" ref="M3:M13" si="0">SUM(I3/H3)</f>
        <v>0.81283422459893051</v>
      </c>
      <c r="N3" s="17">
        <f t="shared" ref="N3:N24" si="1">(1-(I3/((H3+I3)-J3)))</f>
        <v>0.39200000000000002</v>
      </c>
      <c r="O3" s="17">
        <f t="shared" ref="O3:O24" si="2">J3/(H3+I3)</f>
        <v>0.26253687315634217</v>
      </c>
      <c r="P3" s="17">
        <f t="shared" ref="P3:P22" si="3">L3/J3</f>
        <v>1</v>
      </c>
      <c r="Q3" s="17">
        <f t="shared" ref="Q3:Q11" si="4">SUM(K3/J3)</f>
        <v>0.11235955056179775</v>
      </c>
    </row>
    <row r="4" spans="1:17" x14ac:dyDescent="0.25">
      <c r="A4" s="23" t="s">
        <v>49</v>
      </c>
      <c r="B4" s="24" t="s">
        <v>50</v>
      </c>
      <c r="C4" s="23" t="s">
        <v>51</v>
      </c>
      <c r="D4" s="25" t="s">
        <v>52</v>
      </c>
      <c r="E4" s="25" t="s">
        <v>53</v>
      </c>
      <c r="F4" s="13" t="s">
        <v>37</v>
      </c>
      <c r="G4" s="13" t="s">
        <v>2</v>
      </c>
      <c r="H4" s="14">
        <v>340</v>
      </c>
      <c r="I4" s="15">
        <v>228</v>
      </c>
      <c r="J4" s="16">
        <v>122</v>
      </c>
      <c r="K4" s="16">
        <v>20</v>
      </c>
      <c r="L4" s="16">
        <v>117</v>
      </c>
      <c r="M4" s="17">
        <f t="shared" si="0"/>
        <v>0.6705882352941176</v>
      </c>
      <c r="N4" s="17">
        <f t="shared" si="1"/>
        <v>0.4887892376681614</v>
      </c>
      <c r="O4" s="17">
        <f t="shared" si="2"/>
        <v>0.21478873239436619</v>
      </c>
      <c r="P4" s="17">
        <f t="shared" si="3"/>
        <v>0.95901639344262291</v>
      </c>
      <c r="Q4" s="17">
        <f t="shared" si="4"/>
        <v>0.16393442622950818</v>
      </c>
    </row>
    <row r="5" spans="1:17" x14ac:dyDescent="0.25">
      <c r="A5" s="23" t="s">
        <v>49</v>
      </c>
      <c r="B5" s="24" t="s">
        <v>50</v>
      </c>
      <c r="C5" s="23" t="s">
        <v>51</v>
      </c>
      <c r="D5" s="25" t="s">
        <v>52</v>
      </c>
      <c r="E5" s="25" t="s">
        <v>53</v>
      </c>
      <c r="F5" s="13" t="s">
        <v>37</v>
      </c>
      <c r="G5" s="13" t="s">
        <v>3</v>
      </c>
      <c r="H5" s="14">
        <v>332</v>
      </c>
      <c r="I5" s="15">
        <v>213</v>
      </c>
      <c r="J5" s="16">
        <v>110</v>
      </c>
      <c r="K5" s="16">
        <v>45</v>
      </c>
      <c r="L5" s="16">
        <v>107</v>
      </c>
      <c r="M5" s="17">
        <f t="shared" si="0"/>
        <v>0.64156626506024095</v>
      </c>
      <c r="N5" s="17">
        <f t="shared" si="1"/>
        <v>0.51034482758620692</v>
      </c>
      <c r="O5" s="17">
        <f t="shared" si="2"/>
        <v>0.20183486238532111</v>
      </c>
      <c r="P5" s="17">
        <f t="shared" si="3"/>
        <v>0.97272727272727277</v>
      </c>
      <c r="Q5" s="17">
        <f t="shared" si="4"/>
        <v>0.40909090909090912</v>
      </c>
    </row>
    <row r="6" spans="1:17" x14ac:dyDescent="0.25">
      <c r="A6" s="23" t="s">
        <v>49</v>
      </c>
      <c r="B6" s="24" t="s">
        <v>50</v>
      </c>
      <c r="C6" s="23" t="s">
        <v>51</v>
      </c>
      <c r="D6" s="25" t="s">
        <v>52</v>
      </c>
      <c r="E6" s="25" t="s">
        <v>53</v>
      </c>
      <c r="F6" s="13" t="s">
        <v>37</v>
      </c>
      <c r="G6" s="13" t="s">
        <v>4</v>
      </c>
      <c r="H6" s="14">
        <v>407</v>
      </c>
      <c r="I6" s="15">
        <v>222</v>
      </c>
      <c r="J6" s="16">
        <v>139</v>
      </c>
      <c r="K6" s="16">
        <v>58</v>
      </c>
      <c r="L6" s="16">
        <v>134</v>
      </c>
      <c r="M6" s="17">
        <f t="shared" si="0"/>
        <v>0.54545454545454541</v>
      </c>
      <c r="N6" s="17">
        <f t="shared" si="1"/>
        <v>0.54693877551020409</v>
      </c>
      <c r="O6" s="17">
        <f t="shared" si="2"/>
        <v>0.22098569157392686</v>
      </c>
      <c r="P6" s="17">
        <f t="shared" si="3"/>
        <v>0.96402877697841727</v>
      </c>
      <c r="Q6" s="17">
        <f t="shared" si="4"/>
        <v>0.41726618705035973</v>
      </c>
    </row>
    <row r="7" spans="1:17" x14ac:dyDescent="0.25">
      <c r="A7" s="23" t="s">
        <v>49</v>
      </c>
      <c r="B7" s="24" t="s">
        <v>50</v>
      </c>
      <c r="C7" s="23" t="s">
        <v>51</v>
      </c>
      <c r="D7" s="25" t="s">
        <v>52</v>
      </c>
      <c r="E7" s="25" t="s">
        <v>53</v>
      </c>
      <c r="F7" s="13" t="s">
        <v>37</v>
      </c>
      <c r="G7" s="13" t="s">
        <v>5</v>
      </c>
      <c r="H7" s="14">
        <v>385</v>
      </c>
      <c r="I7" s="15">
        <v>225</v>
      </c>
      <c r="J7" s="16">
        <v>152</v>
      </c>
      <c r="K7" s="16">
        <v>73</v>
      </c>
      <c r="L7" s="16">
        <v>99</v>
      </c>
      <c r="M7" s="17">
        <f t="shared" si="0"/>
        <v>0.58441558441558439</v>
      </c>
      <c r="N7" s="17">
        <f t="shared" si="1"/>
        <v>0.50873362445414849</v>
      </c>
      <c r="O7" s="17">
        <f t="shared" si="2"/>
        <v>0.24918032786885247</v>
      </c>
      <c r="P7" s="17">
        <f t="shared" si="3"/>
        <v>0.65131578947368418</v>
      </c>
      <c r="Q7" s="17">
        <f t="shared" si="4"/>
        <v>0.48026315789473684</v>
      </c>
    </row>
    <row r="8" spans="1:17" x14ac:dyDescent="0.25">
      <c r="A8" s="23" t="s">
        <v>49</v>
      </c>
      <c r="B8" s="24" t="s">
        <v>50</v>
      </c>
      <c r="C8" s="23" t="s">
        <v>51</v>
      </c>
      <c r="D8" s="25" t="s">
        <v>52</v>
      </c>
      <c r="E8" s="25" t="s">
        <v>53</v>
      </c>
      <c r="F8" s="13" t="s">
        <v>37</v>
      </c>
      <c r="G8" s="13" t="s">
        <v>6</v>
      </c>
      <c r="H8" s="14">
        <v>593</v>
      </c>
      <c r="I8" s="15">
        <v>282</v>
      </c>
      <c r="J8" s="16">
        <v>183</v>
      </c>
      <c r="K8" s="16">
        <v>81</v>
      </c>
      <c r="L8" s="16">
        <v>123</v>
      </c>
      <c r="M8" s="17">
        <f t="shared" si="0"/>
        <v>0.47554806070826305</v>
      </c>
      <c r="N8" s="17">
        <f t="shared" si="1"/>
        <v>0.59248554913294793</v>
      </c>
      <c r="O8" s="17">
        <f t="shared" si="2"/>
        <v>0.20914285714285713</v>
      </c>
      <c r="P8" s="17">
        <f t="shared" si="3"/>
        <v>0.67213114754098358</v>
      </c>
      <c r="Q8" s="17">
        <f t="shared" si="4"/>
        <v>0.44262295081967212</v>
      </c>
    </row>
    <row r="9" spans="1:17" x14ac:dyDescent="0.25">
      <c r="A9" s="23" t="s">
        <v>49</v>
      </c>
      <c r="B9" s="24" t="s">
        <v>50</v>
      </c>
      <c r="C9" s="23" t="s">
        <v>51</v>
      </c>
      <c r="D9" s="25" t="s">
        <v>52</v>
      </c>
      <c r="E9" s="25" t="s">
        <v>53</v>
      </c>
      <c r="F9" s="13" t="s">
        <v>37</v>
      </c>
      <c r="G9" s="13" t="s">
        <v>7</v>
      </c>
      <c r="H9" s="14">
        <v>469</v>
      </c>
      <c r="I9" s="15">
        <v>257</v>
      </c>
      <c r="J9" s="16">
        <v>190</v>
      </c>
      <c r="K9" s="16">
        <v>72</v>
      </c>
      <c r="L9" s="16">
        <v>147</v>
      </c>
      <c r="M9" s="17">
        <f t="shared" si="0"/>
        <v>0.54797441364605548</v>
      </c>
      <c r="N9" s="17">
        <f t="shared" si="1"/>
        <v>0.52052238805970141</v>
      </c>
      <c r="O9" s="17">
        <f t="shared" si="2"/>
        <v>0.26170798898071623</v>
      </c>
      <c r="P9" s="17">
        <f t="shared" si="3"/>
        <v>0.77368421052631575</v>
      </c>
      <c r="Q9" s="17">
        <f t="shared" si="4"/>
        <v>0.37894736842105264</v>
      </c>
    </row>
    <row r="10" spans="1:17" x14ac:dyDescent="0.25">
      <c r="A10" s="23" t="s">
        <v>49</v>
      </c>
      <c r="B10" s="24" t="s">
        <v>50</v>
      </c>
      <c r="C10" s="23" t="s">
        <v>51</v>
      </c>
      <c r="D10" s="25" t="s">
        <v>52</v>
      </c>
      <c r="E10" s="25" t="s">
        <v>53</v>
      </c>
      <c r="F10" s="13" t="s">
        <v>37</v>
      </c>
      <c r="G10" s="13" t="s">
        <v>8</v>
      </c>
      <c r="H10" s="14">
        <v>377</v>
      </c>
      <c r="I10" s="15">
        <v>244</v>
      </c>
      <c r="J10" s="16">
        <v>148</v>
      </c>
      <c r="K10" s="16">
        <v>97</v>
      </c>
      <c r="L10" s="16">
        <v>133</v>
      </c>
      <c r="M10" s="17">
        <f t="shared" si="0"/>
        <v>0.64721485411140589</v>
      </c>
      <c r="N10" s="17">
        <f t="shared" si="1"/>
        <v>0.4841437632135307</v>
      </c>
      <c r="O10" s="17">
        <f t="shared" si="2"/>
        <v>0.23832528180354268</v>
      </c>
      <c r="P10" s="17">
        <f t="shared" si="3"/>
        <v>0.89864864864864868</v>
      </c>
      <c r="Q10" s="17">
        <f t="shared" si="4"/>
        <v>0.65540540540540537</v>
      </c>
    </row>
    <row r="11" spans="1:17" x14ac:dyDescent="0.25">
      <c r="A11" s="23" t="s">
        <v>49</v>
      </c>
      <c r="B11" s="24" t="s">
        <v>50</v>
      </c>
      <c r="C11" s="23" t="s">
        <v>51</v>
      </c>
      <c r="D11" s="25" t="s">
        <v>52</v>
      </c>
      <c r="E11" s="25" t="s">
        <v>53</v>
      </c>
      <c r="F11" s="13" t="s">
        <v>37</v>
      </c>
      <c r="G11" s="13" t="s">
        <v>9</v>
      </c>
      <c r="H11" s="14">
        <v>450</v>
      </c>
      <c r="I11" s="15">
        <v>260</v>
      </c>
      <c r="J11" s="16">
        <v>185</v>
      </c>
      <c r="K11" s="16">
        <v>91</v>
      </c>
      <c r="L11" s="16">
        <v>162</v>
      </c>
      <c r="M11" s="17">
        <f t="shared" si="0"/>
        <v>0.57777777777777772</v>
      </c>
      <c r="N11" s="17">
        <f t="shared" si="1"/>
        <v>0.50476190476190474</v>
      </c>
      <c r="O11" s="17">
        <f t="shared" si="2"/>
        <v>0.26056338028169013</v>
      </c>
      <c r="P11" s="17">
        <f t="shared" si="3"/>
        <v>0.87567567567567572</v>
      </c>
      <c r="Q11" s="17">
        <f t="shared" si="4"/>
        <v>0.49189189189189192</v>
      </c>
    </row>
    <row r="12" spans="1:17" x14ac:dyDescent="0.25">
      <c r="A12" s="23" t="s">
        <v>49</v>
      </c>
      <c r="B12" s="24" t="s">
        <v>50</v>
      </c>
      <c r="C12" s="23" t="s">
        <v>51</v>
      </c>
      <c r="D12" s="25" t="s">
        <v>52</v>
      </c>
      <c r="E12" s="25" t="s">
        <v>53</v>
      </c>
      <c r="F12" s="13" t="s">
        <v>37</v>
      </c>
      <c r="G12" s="13" t="s">
        <v>10</v>
      </c>
      <c r="H12" s="14">
        <v>384</v>
      </c>
      <c r="I12" s="15">
        <v>247</v>
      </c>
      <c r="J12" s="16">
        <v>176</v>
      </c>
      <c r="K12" s="14" t="s">
        <v>38</v>
      </c>
      <c r="L12" s="14" t="s">
        <v>38</v>
      </c>
      <c r="M12" s="17">
        <f t="shared" si="0"/>
        <v>0.64322916666666663</v>
      </c>
      <c r="N12" s="17">
        <f t="shared" si="1"/>
        <v>0.45714285714285718</v>
      </c>
      <c r="O12" s="17">
        <f t="shared" si="2"/>
        <v>0.27892234548335976</v>
      </c>
      <c r="P12" s="17" t="s">
        <v>39</v>
      </c>
      <c r="Q12" s="16" t="s">
        <v>39</v>
      </c>
    </row>
    <row r="13" spans="1:17" x14ac:dyDescent="0.25">
      <c r="A13" s="23" t="s">
        <v>49</v>
      </c>
      <c r="B13" s="24" t="s">
        <v>50</v>
      </c>
      <c r="C13" s="23" t="s">
        <v>51</v>
      </c>
      <c r="D13" s="25" t="s">
        <v>52</v>
      </c>
      <c r="E13" s="25" t="s">
        <v>53</v>
      </c>
      <c r="F13" s="13" t="s">
        <v>37</v>
      </c>
      <c r="G13" s="7" t="s">
        <v>11</v>
      </c>
      <c r="H13" s="14">
        <v>502</v>
      </c>
      <c r="I13" s="15">
        <v>298</v>
      </c>
      <c r="J13" s="16" t="s">
        <v>39</v>
      </c>
      <c r="K13" s="16" t="s">
        <v>39</v>
      </c>
      <c r="L13" s="16" t="s">
        <v>39</v>
      </c>
      <c r="M13" s="17">
        <f t="shared" si="0"/>
        <v>0.59362549800796816</v>
      </c>
      <c r="N13" s="17" t="s">
        <v>39</v>
      </c>
      <c r="O13" s="17" t="s">
        <v>39</v>
      </c>
      <c r="P13" s="17" t="s">
        <v>39</v>
      </c>
      <c r="Q13" s="16" t="s">
        <v>39</v>
      </c>
    </row>
    <row r="14" spans="1:17" x14ac:dyDescent="0.25">
      <c r="A14" s="23" t="s">
        <v>49</v>
      </c>
      <c r="B14" s="24" t="s">
        <v>50</v>
      </c>
      <c r="C14" s="23" t="s">
        <v>51</v>
      </c>
      <c r="D14" s="25" t="s">
        <v>52</v>
      </c>
      <c r="E14" s="25" t="s">
        <v>53</v>
      </c>
      <c r="F14" s="18" t="s">
        <v>40</v>
      </c>
      <c r="G14" s="13" t="s">
        <v>0</v>
      </c>
      <c r="H14" s="14" t="s">
        <v>38</v>
      </c>
      <c r="I14" s="14" t="s">
        <v>38</v>
      </c>
      <c r="J14" s="14" t="s">
        <v>38</v>
      </c>
      <c r="K14" s="14" t="s">
        <v>38</v>
      </c>
      <c r="L14" s="14" t="s">
        <v>38</v>
      </c>
      <c r="M14" s="14" t="s">
        <v>38</v>
      </c>
      <c r="N14" s="17" t="s">
        <v>39</v>
      </c>
      <c r="O14" s="17" t="s">
        <v>39</v>
      </c>
      <c r="P14" s="17" t="s">
        <v>39</v>
      </c>
      <c r="Q14" s="14" t="s">
        <v>38</v>
      </c>
    </row>
    <row r="15" spans="1:17" x14ac:dyDescent="0.25">
      <c r="A15" s="23" t="s">
        <v>49</v>
      </c>
      <c r="B15" s="24" t="s">
        <v>50</v>
      </c>
      <c r="C15" s="23" t="s">
        <v>51</v>
      </c>
      <c r="D15" s="25" t="s">
        <v>52</v>
      </c>
      <c r="E15" s="25" t="s">
        <v>53</v>
      </c>
      <c r="F15" s="18" t="s">
        <v>40</v>
      </c>
      <c r="G15" s="13" t="s">
        <v>1</v>
      </c>
      <c r="H15" s="14" t="s">
        <v>38</v>
      </c>
      <c r="I15" s="14" t="s">
        <v>38</v>
      </c>
      <c r="J15" s="14" t="s">
        <v>38</v>
      </c>
      <c r="K15" s="14" t="s">
        <v>38</v>
      </c>
      <c r="L15" s="14" t="s">
        <v>38</v>
      </c>
      <c r="M15" s="14" t="s">
        <v>38</v>
      </c>
      <c r="N15" s="17" t="s">
        <v>39</v>
      </c>
      <c r="O15" s="17" t="s">
        <v>39</v>
      </c>
      <c r="P15" s="17" t="s">
        <v>39</v>
      </c>
      <c r="Q15" s="14" t="s">
        <v>38</v>
      </c>
    </row>
    <row r="16" spans="1:17" x14ac:dyDescent="0.25">
      <c r="A16" s="23" t="s">
        <v>49</v>
      </c>
      <c r="B16" s="24" t="s">
        <v>50</v>
      </c>
      <c r="C16" s="23" t="s">
        <v>51</v>
      </c>
      <c r="D16" s="25" t="s">
        <v>52</v>
      </c>
      <c r="E16" s="25" t="s">
        <v>53</v>
      </c>
      <c r="F16" s="18" t="s">
        <v>40</v>
      </c>
      <c r="G16" s="13" t="s">
        <v>2</v>
      </c>
      <c r="H16" s="14" t="s">
        <v>38</v>
      </c>
      <c r="I16" s="14" t="s">
        <v>38</v>
      </c>
      <c r="J16" s="14" t="s">
        <v>38</v>
      </c>
      <c r="K16" s="14" t="s">
        <v>38</v>
      </c>
      <c r="L16" s="14" t="s">
        <v>38</v>
      </c>
      <c r="M16" s="14" t="s">
        <v>38</v>
      </c>
      <c r="N16" s="17" t="s">
        <v>39</v>
      </c>
      <c r="O16" s="17" t="s">
        <v>39</v>
      </c>
      <c r="P16" s="17" t="s">
        <v>39</v>
      </c>
      <c r="Q16" s="14" t="s">
        <v>38</v>
      </c>
    </row>
    <row r="17" spans="1:17" x14ac:dyDescent="0.25">
      <c r="A17" s="23" t="s">
        <v>49</v>
      </c>
      <c r="B17" s="24" t="s">
        <v>50</v>
      </c>
      <c r="C17" s="23" t="s">
        <v>51</v>
      </c>
      <c r="D17" s="25" t="s">
        <v>52</v>
      </c>
      <c r="E17" s="25" t="s">
        <v>53</v>
      </c>
      <c r="F17" s="18" t="s">
        <v>40</v>
      </c>
      <c r="G17" s="13" t="s">
        <v>3</v>
      </c>
      <c r="H17" s="14">
        <v>82</v>
      </c>
      <c r="I17" s="15">
        <v>38</v>
      </c>
      <c r="J17" s="15">
        <v>37</v>
      </c>
      <c r="K17" s="16">
        <v>23</v>
      </c>
      <c r="L17" s="16">
        <v>35</v>
      </c>
      <c r="M17" s="17">
        <f t="shared" ref="M17:M25" si="5">SUM(I17/H17)</f>
        <v>0.46341463414634149</v>
      </c>
      <c r="N17" s="17">
        <f t="shared" si="1"/>
        <v>0.54216867469879526</v>
      </c>
      <c r="O17" s="17">
        <f t="shared" si="2"/>
        <v>0.30833333333333335</v>
      </c>
      <c r="P17" s="17">
        <f t="shared" si="3"/>
        <v>0.94594594594594594</v>
      </c>
      <c r="Q17" s="17">
        <f t="shared" ref="Q17:Q22" si="6">SUM(K17/J17)</f>
        <v>0.6216216216216216</v>
      </c>
    </row>
    <row r="18" spans="1:17" x14ac:dyDescent="0.25">
      <c r="A18" s="23" t="s">
        <v>49</v>
      </c>
      <c r="B18" s="24" t="s">
        <v>50</v>
      </c>
      <c r="C18" s="23" t="s">
        <v>51</v>
      </c>
      <c r="D18" s="25" t="s">
        <v>52</v>
      </c>
      <c r="E18" s="25" t="s">
        <v>53</v>
      </c>
      <c r="F18" s="18" t="s">
        <v>40</v>
      </c>
      <c r="G18" s="13" t="s">
        <v>4</v>
      </c>
      <c r="H18" s="14">
        <v>96</v>
      </c>
      <c r="I18" s="15">
        <v>70</v>
      </c>
      <c r="J18" s="15">
        <v>70</v>
      </c>
      <c r="K18" s="16">
        <v>35</v>
      </c>
      <c r="L18" s="16">
        <v>57</v>
      </c>
      <c r="M18" s="17">
        <f t="shared" si="5"/>
        <v>0.72916666666666663</v>
      </c>
      <c r="N18" s="17">
        <f t="shared" si="1"/>
        <v>0.27083333333333337</v>
      </c>
      <c r="O18" s="17">
        <f t="shared" si="2"/>
        <v>0.42168674698795183</v>
      </c>
      <c r="P18" s="17">
        <f t="shared" si="3"/>
        <v>0.81428571428571428</v>
      </c>
      <c r="Q18" s="17">
        <f t="shared" si="6"/>
        <v>0.5</v>
      </c>
    </row>
    <row r="19" spans="1:17" x14ac:dyDescent="0.25">
      <c r="A19" s="23" t="s">
        <v>49</v>
      </c>
      <c r="B19" s="24" t="s">
        <v>50</v>
      </c>
      <c r="C19" s="23" t="s">
        <v>51</v>
      </c>
      <c r="D19" s="25" t="s">
        <v>52</v>
      </c>
      <c r="E19" s="25" t="s">
        <v>53</v>
      </c>
      <c r="F19" s="18" t="s">
        <v>40</v>
      </c>
      <c r="G19" s="13" t="s">
        <v>5</v>
      </c>
      <c r="H19" s="14">
        <v>84</v>
      </c>
      <c r="I19" s="15">
        <v>67</v>
      </c>
      <c r="J19" s="15">
        <v>64</v>
      </c>
      <c r="K19" s="16">
        <v>45</v>
      </c>
      <c r="L19" s="16">
        <v>56</v>
      </c>
      <c r="M19" s="17">
        <f t="shared" si="5"/>
        <v>0.79761904761904767</v>
      </c>
      <c r="N19" s="17">
        <f t="shared" si="1"/>
        <v>0.22988505747126442</v>
      </c>
      <c r="O19" s="17">
        <f t="shared" si="2"/>
        <v>0.42384105960264901</v>
      </c>
      <c r="P19" s="17">
        <f t="shared" si="3"/>
        <v>0.875</v>
      </c>
      <c r="Q19" s="17">
        <f t="shared" si="6"/>
        <v>0.703125</v>
      </c>
    </row>
    <row r="20" spans="1:17" x14ac:dyDescent="0.25">
      <c r="A20" s="23" t="s">
        <v>49</v>
      </c>
      <c r="B20" s="24" t="s">
        <v>50</v>
      </c>
      <c r="C20" s="23" t="s">
        <v>51</v>
      </c>
      <c r="D20" s="25" t="s">
        <v>52</v>
      </c>
      <c r="E20" s="25" t="s">
        <v>53</v>
      </c>
      <c r="F20" s="18" t="s">
        <v>40</v>
      </c>
      <c r="G20" s="13" t="s">
        <v>6</v>
      </c>
      <c r="H20" s="14">
        <v>135</v>
      </c>
      <c r="I20" s="15">
        <v>121</v>
      </c>
      <c r="J20" s="15">
        <v>97</v>
      </c>
      <c r="K20" s="16">
        <v>34</v>
      </c>
      <c r="L20" s="16">
        <v>74</v>
      </c>
      <c r="M20" s="17">
        <f t="shared" si="5"/>
        <v>0.89629629629629626</v>
      </c>
      <c r="N20" s="17">
        <f t="shared" si="1"/>
        <v>0.23899371069182385</v>
      </c>
      <c r="O20" s="17">
        <f t="shared" si="2"/>
        <v>0.37890625</v>
      </c>
      <c r="P20" s="17">
        <f t="shared" si="3"/>
        <v>0.76288659793814428</v>
      </c>
      <c r="Q20" s="17">
        <f t="shared" si="6"/>
        <v>0.35051546391752575</v>
      </c>
    </row>
    <row r="21" spans="1:17" x14ac:dyDescent="0.25">
      <c r="A21" s="23" t="s">
        <v>49</v>
      </c>
      <c r="B21" s="24" t="s">
        <v>50</v>
      </c>
      <c r="C21" s="23" t="s">
        <v>51</v>
      </c>
      <c r="D21" s="25" t="s">
        <v>52</v>
      </c>
      <c r="E21" s="25" t="s">
        <v>53</v>
      </c>
      <c r="F21" s="18" t="s">
        <v>40</v>
      </c>
      <c r="G21" s="13" t="s">
        <v>7</v>
      </c>
      <c r="H21" s="14">
        <v>147</v>
      </c>
      <c r="I21" s="15">
        <v>128</v>
      </c>
      <c r="J21" s="15">
        <v>113</v>
      </c>
      <c r="K21" s="16">
        <v>35</v>
      </c>
      <c r="L21" s="16">
        <v>59</v>
      </c>
      <c r="M21" s="17">
        <f t="shared" si="5"/>
        <v>0.87074829931972786</v>
      </c>
      <c r="N21" s="17">
        <f t="shared" si="1"/>
        <v>0.20987654320987659</v>
      </c>
      <c r="O21" s="17">
        <f t="shared" si="2"/>
        <v>0.41090909090909089</v>
      </c>
      <c r="P21" s="17">
        <f t="shared" si="3"/>
        <v>0.52212389380530977</v>
      </c>
      <c r="Q21" s="17">
        <f t="shared" si="6"/>
        <v>0.30973451327433627</v>
      </c>
    </row>
    <row r="22" spans="1:17" x14ac:dyDescent="0.25">
      <c r="A22" s="23" t="s">
        <v>49</v>
      </c>
      <c r="B22" s="24" t="s">
        <v>50</v>
      </c>
      <c r="C22" s="23" t="s">
        <v>51</v>
      </c>
      <c r="D22" s="25" t="s">
        <v>52</v>
      </c>
      <c r="E22" s="25" t="s">
        <v>53</v>
      </c>
      <c r="F22" s="18" t="s">
        <v>40</v>
      </c>
      <c r="G22" s="13" t="s">
        <v>8</v>
      </c>
      <c r="H22" s="14">
        <v>154</v>
      </c>
      <c r="I22" s="15">
        <v>142</v>
      </c>
      <c r="J22" s="15">
        <v>132</v>
      </c>
      <c r="K22" s="16">
        <v>43</v>
      </c>
      <c r="L22" s="16">
        <v>79</v>
      </c>
      <c r="M22" s="17">
        <f t="shared" si="5"/>
        <v>0.92207792207792205</v>
      </c>
      <c r="N22" s="17">
        <f t="shared" si="1"/>
        <v>0.13414634146341464</v>
      </c>
      <c r="O22" s="17">
        <f t="shared" si="2"/>
        <v>0.44594594594594594</v>
      </c>
      <c r="P22" s="17">
        <f t="shared" si="3"/>
        <v>0.59848484848484851</v>
      </c>
      <c r="Q22" s="17">
        <f t="shared" si="6"/>
        <v>0.32575757575757575</v>
      </c>
    </row>
    <row r="23" spans="1:17" x14ac:dyDescent="0.25">
      <c r="A23" s="23" t="s">
        <v>49</v>
      </c>
      <c r="B23" s="24" t="s">
        <v>50</v>
      </c>
      <c r="C23" s="23" t="s">
        <v>51</v>
      </c>
      <c r="D23" s="25" t="s">
        <v>52</v>
      </c>
      <c r="E23" s="25" t="s">
        <v>53</v>
      </c>
      <c r="F23" s="18" t="s">
        <v>40</v>
      </c>
      <c r="G23" s="13" t="s">
        <v>9</v>
      </c>
      <c r="H23" s="14">
        <v>153</v>
      </c>
      <c r="I23" s="15">
        <v>141</v>
      </c>
      <c r="J23" s="15">
        <v>134</v>
      </c>
      <c r="K23" s="16">
        <v>52</v>
      </c>
      <c r="L23" s="16">
        <v>94</v>
      </c>
      <c r="M23" s="17">
        <f t="shared" si="5"/>
        <v>0.92156862745098034</v>
      </c>
      <c r="N23" s="17">
        <f t="shared" si="1"/>
        <v>0.11875000000000002</v>
      </c>
      <c r="O23" s="17">
        <f t="shared" si="2"/>
        <v>0.45578231292517007</v>
      </c>
      <c r="P23" s="17">
        <f>L23/J23</f>
        <v>0.70149253731343286</v>
      </c>
      <c r="Q23" s="17">
        <f>SUM(K23/J23)</f>
        <v>0.38805970149253732</v>
      </c>
    </row>
    <row r="24" spans="1:17" x14ac:dyDescent="0.25">
      <c r="A24" s="23" t="s">
        <v>49</v>
      </c>
      <c r="B24" s="24" t="s">
        <v>50</v>
      </c>
      <c r="C24" s="23" t="s">
        <v>51</v>
      </c>
      <c r="D24" s="25" t="s">
        <v>52</v>
      </c>
      <c r="E24" s="25" t="s">
        <v>53</v>
      </c>
      <c r="F24" s="18" t="s">
        <v>40</v>
      </c>
      <c r="G24" s="13" t="s">
        <v>10</v>
      </c>
      <c r="H24" s="19">
        <v>125</v>
      </c>
      <c r="I24" s="15">
        <v>116</v>
      </c>
      <c r="J24" s="15">
        <v>101</v>
      </c>
      <c r="K24" s="16" t="s">
        <v>39</v>
      </c>
      <c r="L24" s="16" t="s">
        <v>39</v>
      </c>
      <c r="M24" s="17">
        <f t="shared" si="5"/>
        <v>0.92800000000000005</v>
      </c>
      <c r="N24" s="17">
        <f t="shared" si="1"/>
        <v>0.17142857142857137</v>
      </c>
      <c r="O24" s="17">
        <f t="shared" si="2"/>
        <v>0.41908713692946059</v>
      </c>
      <c r="P24" s="17" t="s">
        <v>39</v>
      </c>
      <c r="Q24" s="14" t="s">
        <v>39</v>
      </c>
    </row>
    <row r="25" spans="1:17" x14ac:dyDescent="0.25">
      <c r="A25" s="23" t="s">
        <v>49</v>
      </c>
      <c r="B25" s="24" t="s">
        <v>50</v>
      </c>
      <c r="C25" s="23" t="s">
        <v>51</v>
      </c>
      <c r="D25" s="25" t="s">
        <v>52</v>
      </c>
      <c r="E25" s="25" t="s">
        <v>53</v>
      </c>
      <c r="F25" s="18" t="s">
        <v>40</v>
      </c>
      <c r="G25" s="8" t="s">
        <v>11</v>
      </c>
      <c r="H25" s="8">
        <v>141</v>
      </c>
      <c r="I25" s="8">
        <v>140</v>
      </c>
      <c r="J25" s="16" t="s">
        <v>39</v>
      </c>
      <c r="K25" s="16" t="s">
        <v>39</v>
      </c>
      <c r="L25" s="16" t="s">
        <v>39</v>
      </c>
      <c r="M25" s="17">
        <f t="shared" si="5"/>
        <v>0.99290780141843971</v>
      </c>
      <c r="N25" s="17" t="s">
        <v>39</v>
      </c>
      <c r="O25" s="17" t="s">
        <v>39</v>
      </c>
      <c r="P25" s="17" t="s">
        <v>39</v>
      </c>
      <c r="Q25" s="16" t="s">
        <v>39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andres.nieto</cp:lastModifiedBy>
  <dcterms:created xsi:type="dcterms:W3CDTF">2015-06-05T18:19:34Z</dcterms:created>
  <dcterms:modified xsi:type="dcterms:W3CDTF">2025-06-24T18:57:18Z</dcterms:modified>
</cp:coreProperties>
</file>